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446" windowWidth="9720" windowHeight="7320" activeTab="0"/>
  </bookViews>
  <sheets>
    <sheet name="dem3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_xlnm._FilterDatabase" localSheetId="0" hidden="1">'dem36'!$A$14:$L$61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np">#REF!</definedName>
    <definedName name="Nutrition">#REF!</definedName>
    <definedName name="oges">#REF!</definedName>
    <definedName name="osr" localSheetId="0">'dem36'!$D$46:$L$46</definedName>
    <definedName name="osrcap" localSheetId="0">'dem36'!$D$59:$L$59</definedName>
    <definedName name="pension">#REF!</definedName>
    <definedName name="_xlnm.Print_Area" localSheetId="0">'dem36'!$A$1:$L$61</definedName>
    <definedName name="_xlnm.Print_Titles" localSheetId="0">'dem36'!$11:$14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'dem36'!#REF!</definedName>
    <definedName name="swc">#REF!</definedName>
    <definedName name="tax">#REF!</definedName>
    <definedName name="udhd">#REF!</definedName>
    <definedName name="urbancap">#REF!</definedName>
    <definedName name="Voted" localSheetId="0">'dem36'!$E$9:$G$9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'dem36'!#REF!</definedName>
    <definedName name="Z_239EE218_578E_4317_BEED_14D5D7089E27_.wvu.FilterData" localSheetId="0" hidden="1">'dem36'!$A$1:$L$49</definedName>
    <definedName name="Z_239EE218_578E_4317_BEED_14D5D7089E27_.wvu.PrintArea" localSheetId="0" hidden="1">'dem36'!$A$1:$L$47</definedName>
    <definedName name="Z_239EE218_578E_4317_BEED_14D5D7089E27_.wvu.PrintTitles" localSheetId="0" hidden="1">'dem36'!$11:$14</definedName>
    <definedName name="Z_302A3EA3_AE96_11D5_A646_0050BA3D7AFD_.wvu.Cols" localSheetId="0" hidden="1">'dem36'!#REF!</definedName>
    <definedName name="Z_302A3EA3_AE96_11D5_A646_0050BA3D7AFD_.wvu.FilterData" localSheetId="0" hidden="1">'dem36'!$A$1:$L$49</definedName>
    <definedName name="Z_302A3EA3_AE96_11D5_A646_0050BA3D7AFD_.wvu.PrintArea" localSheetId="0" hidden="1">'dem36'!$A$1:$L$47</definedName>
    <definedName name="Z_302A3EA3_AE96_11D5_A646_0050BA3D7AFD_.wvu.PrintTitles" localSheetId="0" hidden="1">'dem36'!$11:$14</definedName>
    <definedName name="Z_36DBA021_0ECB_11D4_8064_004005726899_.wvu.Cols" localSheetId="0" hidden="1">'dem36'!#REF!</definedName>
    <definedName name="Z_36DBA021_0ECB_11D4_8064_004005726899_.wvu.PrintArea" localSheetId="0" hidden="1">'dem36'!$A$1:$L$47</definedName>
    <definedName name="Z_36DBA021_0ECB_11D4_8064_004005726899_.wvu.PrintTitles" localSheetId="0" hidden="1">'dem36'!$11:$14</definedName>
    <definedName name="Z_93EBE921_AE91_11D5_8685_004005726899_.wvu.Cols" localSheetId="0" hidden="1">'dem36'!#REF!</definedName>
    <definedName name="Z_93EBE921_AE91_11D5_8685_004005726899_.wvu.PrintArea" localSheetId="0" hidden="1">'dem36'!$A$1:$L$47</definedName>
    <definedName name="Z_93EBE921_AE91_11D5_8685_004005726899_.wvu.PrintTitles" localSheetId="0" hidden="1">'dem36'!$11:$14</definedName>
    <definedName name="Z_94DA79C1_0FDE_11D5_9579_000021DAEEA2_.wvu.Cols" localSheetId="0" hidden="1">'dem36'!#REF!</definedName>
    <definedName name="Z_94DA79C1_0FDE_11D5_9579_000021DAEEA2_.wvu.PrintArea" localSheetId="0" hidden="1">'dem36'!$A$1:$L$47</definedName>
    <definedName name="Z_94DA79C1_0FDE_11D5_9579_000021DAEEA2_.wvu.PrintTitles" localSheetId="0" hidden="1">'dem36'!$11:$14</definedName>
    <definedName name="Z_C868F8C3_16D7_11D5_A68D_81D6213F5331_.wvu.Cols" localSheetId="0" hidden="1">'dem36'!#REF!</definedName>
    <definedName name="Z_C868F8C3_16D7_11D5_A68D_81D6213F5331_.wvu.PrintArea" localSheetId="0" hidden="1">'dem36'!$A$1:$L$47</definedName>
    <definedName name="Z_C868F8C3_16D7_11D5_A68D_81D6213F5331_.wvu.PrintTitles" localSheetId="0" hidden="1">'dem36'!$11:$14</definedName>
    <definedName name="Z_E5DF37BD_125C_11D5_8DC4_D0F5D88B3549_.wvu.Cols" localSheetId="0" hidden="1">'dem36'!#REF!</definedName>
    <definedName name="Z_E5DF37BD_125C_11D5_8DC4_D0F5D88B3549_.wvu.PrintArea" localSheetId="0" hidden="1">'dem36'!$A$1:$L$47</definedName>
    <definedName name="Z_E5DF37BD_125C_11D5_8DC4_D0F5D88B3549_.wvu.PrintTitles" localSheetId="0" hidden="1">'dem36'!$11:$14</definedName>
    <definedName name="Z_F8ADACC1_164E_11D6_B603_000021DAEEA2_.wvu.Cols" localSheetId="0" hidden="1">'dem36'!#REF!</definedName>
    <definedName name="Z_F8ADACC1_164E_11D6_B603_000021DAEEA2_.wvu.PrintArea" localSheetId="0" hidden="1">'dem36'!$A$1:$L$47</definedName>
    <definedName name="Z_F8ADACC1_164E_11D6_B603_000021DAEEA2_.wvu.PrintTitles" localSheetId="0" hidden="1">'dem36'!$11:$14</definedName>
  </definedNames>
  <calcPr fullCalcOnLoad="1"/>
</workbook>
</file>

<file path=xl/sharedStrings.xml><?xml version="1.0" encoding="utf-8"?>
<sst xmlns="http://schemas.openxmlformats.org/spreadsheetml/2006/main" count="102" uniqueCount="58">
  <si>
    <t>Other Scientific Research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</si>
  <si>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</si>
  <si>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</si>
  <si>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</si>
  <si>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</si>
  <si>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</si>
  <si>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</si>
  <si>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</si>
  <si>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</si>
  <si>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</si>
  <si>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</si>
  <si>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</si>
  <si>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</si>
  <si>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</si>
  <si>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</si>
  <si>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</si>
  <si>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</si>
  <si>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</si>
  <si>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</si>
  <si>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</si>
  <si>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</si>
  <si>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</si>
  <si>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</si>
  <si>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DEMAND NO. 36</t>
  </si>
  <si>
    <t>CAPITAL SECTION</t>
  </si>
  <si>
    <t>Capital Outlay on Other Scientific and Environmental Research</t>
  </si>
  <si>
    <t>Other Services</t>
  </si>
  <si>
    <t>Construction</t>
  </si>
  <si>
    <t>61.00.71</t>
  </si>
  <si>
    <t>Construction of Science and Technology Building</t>
  </si>
  <si>
    <t>(i) Capital Account of Science Technology and Environment</t>
  </si>
  <si>
    <t>Other Expenditure</t>
  </si>
  <si>
    <t>61.00.73</t>
  </si>
  <si>
    <t>Bio-Technology Mission</t>
  </si>
  <si>
    <t>II. Details of the estimates and the heads under which this grant will be accounted for:</t>
  </si>
  <si>
    <t>Revenue</t>
  </si>
  <si>
    <t>Capital</t>
  </si>
  <si>
    <t>Research and Development</t>
  </si>
  <si>
    <t>Study of Himalayan Glacier</t>
  </si>
  <si>
    <t>61.00.50</t>
  </si>
  <si>
    <t>Other Charges</t>
  </si>
  <si>
    <t>37.00.50</t>
  </si>
  <si>
    <t>00.00.75</t>
  </si>
  <si>
    <t>00.00.76</t>
  </si>
  <si>
    <t>Sikkim Science Centre at Marchak</t>
  </si>
  <si>
    <t>Capital Outlay on Other Scientific and Environment Research</t>
  </si>
  <si>
    <t>C - Economic Services (i) Science Technology and Environment</t>
  </si>
  <si>
    <t>C - Capital Account of Economic Services</t>
  </si>
  <si>
    <t>61.00.78</t>
  </si>
  <si>
    <t>2010-11</t>
  </si>
  <si>
    <t>Technology Demonstration for Micro 
Hydel Projects</t>
  </si>
  <si>
    <t>2011-12</t>
  </si>
  <si>
    <t>(In Thousands of Rupees)</t>
  </si>
  <si>
    <t>I. Estimate of the amount required in the year ending 31st March, 2013 to defray the charges in respect of Science and Technology</t>
  </si>
  <si>
    <t>2012-13</t>
  </si>
  <si>
    <t>Mapping of Glacier Lakes and Development of GIS Based Glacier Lake Management Information System (100% CSS)</t>
  </si>
  <si>
    <t>SCIENCE, TECHNOLOGY AND CLIMATE CHANGE</t>
  </si>
  <si>
    <t>State Council of Science and 
Technology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</si>
</sst>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#00"/>
    <numFmt numFmtId="165" formatCode="##.000"/>
    <numFmt numFmtId="166" formatCode="_(* #,##0_);_(* \(#,##0\);_(* &quot;-&quot;??_);_(@_)"/>
    <numFmt numFmtId="167" formatCode="_(* #,##0.0_);_(* \(#,##0.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/>
    </xf>
    <xf numFmtId="43" fontId="4" fillId="0" borderId="0" xfId="42" applyFont="1" applyFill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horizontal="right"/>
    </xf>
    <xf numFmtId="0" fontId="4" fillId="0" borderId="0" xfId="42" applyNumberFormat="1" applyFont="1" applyFill="1" applyBorder="1" applyAlignment="1">
      <alignment/>
    </xf>
    <xf numFmtId="0" fontId="4" fillId="0" borderId="0" xfId="42" applyNumberFormat="1" applyFont="1" applyFill="1" applyAlignment="1">
      <alignment/>
    </xf>
    <xf numFmtId="43" fontId="4" fillId="0" borderId="0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 applyProtection="1">
      <alignment/>
      <protection/>
    </xf>
    <xf numFmtId="0" fontId="6" fillId="0" borderId="10" xfId="57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>
      <alignment horizontal="right" wrapText="1"/>
    </xf>
    <xf numFmtId="166" fontId="4" fillId="0" borderId="10" xfId="42" applyNumberFormat="1" applyFont="1" applyFill="1" applyBorder="1" applyAlignment="1">
      <alignment horizontal="right" wrapText="1"/>
    </xf>
    <xf numFmtId="166" fontId="4" fillId="0" borderId="11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vertical="top"/>
    </xf>
    <xf numFmtId="0" fontId="4" fillId="0" borderId="0" xfId="42" applyNumberFormat="1" applyFont="1" applyFill="1" applyBorder="1" applyAlignment="1">
      <alignment horizontal="right" vertical="top"/>
    </xf>
    <xf numFmtId="0" fontId="4" fillId="0" borderId="0" xfId="42" applyNumberFormat="1" applyFont="1" applyFill="1" applyBorder="1" applyAlignment="1" applyProtection="1">
      <alignment horizontal="center" vertical="top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Alignment="1">
      <alignment vertical="top"/>
    </xf>
    <xf numFmtId="0" fontId="4" fillId="0" borderId="0" xfId="42" applyNumberFormat="1" applyFont="1" applyFill="1" applyAlignment="1">
      <alignment horizontal="right" vertical="top"/>
    </xf>
    <xf numFmtId="0" fontId="5" fillId="0" borderId="0" xfId="42" applyNumberFormat="1" applyFont="1" applyFill="1" applyAlignment="1">
      <alignment horizontal="center"/>
    </xf>
    <xf numFmtId="0" fontId="4" fillId="0" borderId="0" xfId="42" applyNumberFormat="1" applyFont="1" applyFill="1" applyAlignment="1" applyProtection="1">
      <alignment horizontal="left"/>
      <protection/>
    </xf>
    <xf numFmtId="0" fontId="4" fillId="0" borderId="0" xfId="42" applyNumberFormat="1" applyFont="1" applyFill="1" applyAlignment="1" applyProtection="1">
      <alignment horizontal="center"/>
      <protection/>
    </xf>
    <xf numFmtId="0" fontId="4" fillId="0" borderId="0" xfId="42" applyNumberFormat="1" applyFont="1" applyFill="1" applyAlignment="1" applyProtection="1">
      <alignment horizontal="left" vertical="top"/>
      <protection/>
    </xf>
    <xf numFmtId="0" fontId="4" fillId="0" borderId="0" xfId="42" applyNumberFormat="1" applyFont="1" applyFill="1" applyAlignment="1" applyProtection="1">
      <alignment horizontal="center" vertical="top"/>
      <protection/>
    </xf>
    <xf numFmtId="0" fontId="4" fillId="0" borderId="0" xfId="42" applyNumberFormat="1" applyFont="1" applyFill="1" applyAlignment="1">
      <alignment horizontal="left" vertical="top"/>
    </xf>
    <xf numFmtId="0" fontId="5" fillId="0" borderId="0" xfId="42" applyNumberFormat="1" applyFont="1" applyFill="1" applyBorder="1" applyAlignment="1">
      <alignment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>
      <alignment vertical="top"/>
    </xf>
    <xf numFmtId="0" fontId="4" fillId="0" borderId="10" xfId="42" applyNumberFormat="1" applyFont="1" applyFill="1" applyBorder="1" applyAlignment="1">
      <alignment/>
    </xf>
    <xf numFmtId="0" fontId="4" fillId="0" borderId="10" xfId="42" applyNumberFormat="1" applyFont="1" applyFill="1" applyBorder="1" applyAlignment="1" applyProtection="1">
      <alignment horizontal="left"/>
      <protection/>
    </xf>
    <xf numFmtId="0" fontId="7" fillId="0" borderId="10" xfId="42" applyNumberFormat="1" applyFont="1" applyFill="1" applyBorder="1" applyAlignment="1" applyProtection="1">
      <alignment horizontal="left"/>
      <protection/>
    </xf>
    <xf numFmtId="0" fontId="7" fillId="0" borderId="10" xfId="42" applyNumberFormat="1" applyFont="1" applyFill="1" applyBorder="1" applyAlignment="1">
      <alignment/>
    </xf>
    <xf numFmtId="0" fontId="4" fillId="0" borderId="12" xfId="42" applyNumberFormat="1" applyFont="1" applyFill="1" applyBorder="1" applyAlignment="1" applyProtection="1">
      <alignment vertical="top"/>
      <protection/>
    </xf>
    <xf numFmtId="0" fontId="4" fillId="0" borderId="12" xfId="42" applyNumberFormat="1" applyFont="1" applyFill="1" applyBorder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vertical="top"/>
      <protection/>
    </xf>
    <xf numFmtId="0" fontId="4" fillId="0" borderId="0" xfId="42" applyNumberFormat="1" applyFont="1" applyFill="1" applyBorder="1" applyAlignment="1" applyProtection="1">
      <alignment horizontal="right" vertical="top"/>
      <protection/>
    </xf>
    <xf numFmtId="0" fontId="4" fillId="0" borderId="10" xfId="42" applyNumberFormat="1" applyFont="1" applyFill="1" applyBorder="1" applyAlignment="1" applyProtection="1">
      <alignment vertical="top"/>
      <protection/>
    </xf>
    <xf numFmtId="0" fontId="4" fillId="0" borderId="10" xfId="42" applyNumberFormat="1" applyFont="1" applyFill="1" applyBorder="1" applyAlignment="1" applyProtection="1">
      <alignment horizontal="right" vertical="top"/>
      <protection/>
    </xf>
    <xf numFmtId="0" fontId="5" fillId="0" borderId="0" xfId="42" applyNumberFormat="1" applyFont="1" applyFill="1" applyAlignment="1" applyProtection="1">
      <alignment horizontal="left" vertical="top"/>
      <protection/>
    </xf>
    <xf numFmtId="0" fontId="5" fillId="0" borderId="0" xfId="42" applyNumberFormat="1" applyFont="1" applyFill="1" applyAlignment="1">
      <alignment horizontal="right" vertical="top"/>
    </xf>
    <xf numFmtId="0" fontId="4" fillId="0" borderId="11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 horizontal="right" vertical="top"/>
    </xf>
    <xf numFmtId="0" fontId="4" fillId="0" borderId="0" xfId="42" applyNumberFormat="1" applyFont="1" applyFill="1" applyAlignment="1" applyProtection="1">
      <alignment horizontal="left" vertical="top" wrapText="1"/>
      <protection/>
    </xf>
    <xf numFmtId="165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>
      <alignment vertical="top"/>
    </xf>
    <xf numFmtId="0" fontId="4" fillId="0" borderId="10" xfId="42" applyNumberFormat="1" applyFont="1" applyFill="1" applyBorder="1" applyAlignment="1">
      <alignment horizontal="right" vertical="top"/>
    </xf>
    <xf numFmtId="0" fontId="4" fillId="0" borderId="10" xfId="42" applyNumberFormat="1" applyFont="1" applyFill="1" applyBorder="1" applyAlignment="1">
      <alignment horizontal="right"/>
    </xf>
    <xf numFmtId="0" fontId="4" fillId="0" borderId="0" xfId="42" applyNumberFormat="1" applyFont="1" applyFill="1" applyBorder="1" applyAlignment="1">
      <alignment vertical="top" wrapText="1"/>
    </xf>
    <xf numFmtId="0" fontId="5" fillId="0" borderId="0" xfId="42" applyNumberFormat="1" applyFont="1" applyFill="1" applyAlignment="1">
      <alignment vertical="top"/>
    </xf>
    <xf numFmtId="0" fontId="4" fillId="0" borderId="0" xfId="42" applyNumberFormat="1" applyFont="1" applyFill="1" applyAlignment="1">
      <alignment vertical="top"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>
      <alignment vertical="top"/>
    </xf>
    <xf numFmtId="0" fontId="4" fillId="0" borderId="11" xfId="42" applyNumberFormat="1" applyFont="1" applyFill="1" applyBorder="1" applyAlignment="1">
      <alignment horizontal="right" vertical="top"/>
    </xf>
    <xf numFmtId="0" fontId="5" fillId="0" borderId="11" xfId="42" applyNumberFormat="1" applyFont="1" applyFill="1" applyBorder="1" applyAlignment="1" applyProtection="1">
      <alignment horizontal="left" vertical="top"/>
      <protection/>
    </xf>
    <xf numFmtId="0" fontId="5" fillId="0" borderId="0" xfId="42" applyNumberFormat="1" applyFont="1" applyFill="1" applyAlignment="1">
      <alignment horizontal="left" vertical="top"/>
    </xf>
    <xf numFmtId="0" fontId="5" fillId="0" borderId="0" xfId="42" applyNumberFormat="1" applyFont="1" applyFill="1" applyAlignment="1">
      <alignment vertical="top" wrapText="1"/>
    </xf>
    <xf numFmtId="164" fontId="5" fillId="0" borderId="0" xfId="42" applyNumberFormat="1" applyFont="1" applyFill="1" applyAlignment="1">
      <alignment horizontal="right" vertical="top"/>
    </xf>
    <xf numFmtId="0" fontId="5" fillId="0" borderId="11" xfId="42" applyNumberFormat="1" applyFont="1" applyFill="1" applyBorder="1" applyAlignment="1">
      <alignment horizontal="right" vertical="top"/>
    </xf>
    <xf numFmtId="0" fontId="5" fillId="0" borderId="11" xfId="42" applyNumberFormat="1" applyFont="1" applyFill="1" applyBorder="1" applyAlignment="1">
      <alignment vertical="top"/>
    </xf>
    <xf numFmtId="0" fontId="4" fillId="0" borderId="12" xfId="42" applyNumberFormat="1" applyFont="1" applyFill="1" applyBorder="1" applyAlignment="1">
      <alignment horizontal="right"/>
    </xf>
    <xf numFmtId="0" fontId="4" fillId="0" borderId="12" xfId="58" applyFont="1" applyFill="1" applyBorder="1" applyAlignment="1" applyProtection="1">
      <alignment vertical="top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164" fontId="5" fillId="0" borderId="0" xfId="42" applyNumberFormat="1" applyFont="1" applyFill="1" applyBorder="1" applyAlignment="1">
      <alignment horizontal="right" vertical="top"/>
    </xf>
    <xf numFmtId="0" fontId="5" fillId="0" borderId="0" xfId="42" applyNumberFormat="1" applyFont="1" applyFill="1" applyBorder="1" applyAlignment="1">
      <alignment vertical="top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-2000" xfId="57"/>
    <cellStyle name="Normal_budgetDocNIC02-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1"/>
  <sheetViews>
    <sheetView tabSelected="1" view="pageBreakPreview" zoomScaleNormal="70" zoomScaleSheetLayoutView="100" zoomScalePageLayoutView="0" workbookViewId="0" topLeftCell="E1">
      <selection activeCell="L64" sqref="L64"/>
    </sheetView>
  </sheetViews>
  <sheetFormatPr defaultColWidth="11.00390625" defaultRowHeight="12.75"/>
  <cols>
    <col min="1" max="1" width="6.421875" style="29" customWidth="1"/>
    <col min="2" max="2" width="8.140625" style="30" customWidth="1"/>
    <col min="3" max="3" width="34.57421875" style="29" customWidth="1"/>
    <col min="4" max="4" width="8.57421875" style="9" customWidth="1"/>
    <col min="5" max="5" width="9.421875" style="9" customWidth="1"/>
    <col min="6" max="6" width="8.421875" style="9" customWidth="1"/>
    <col min="7" max="8" width="8.57421875" style="9" customWidth="1"/>
    <col min="9" max="9" width="8.421875" style="9" customWidth="1"/>
    <col min="10" max="10" width="8.57421875" style="9" customWidth="1"/>
    <col min="11" max="11" width="9.140625" style="9" customWidth="1"/>
    <col min="12" max="12" width="8.421875" style="9" customWidth="1"/>
    <col min="13" max="16384" width="11.00390625" style="9" customWidth="1"/>
  </cols>
  <sheetData>
    <row r="1" spans="1:12" ht="12.75">
      <c r="A1" s="25"/>
      <c r="B1" s="26"/>
      <c r="C1" s="27"/>
      <c r="D1" s="28"/>
      <c r="E1" s="18" t="s">
        <v>23</v>
      </c>
      <c r="F1" s="28"/>
      <c r="G1" s="28"/>
      <c r="H1" s="28"/>
      <c r="I1" s="28"/>
      <c r="J1" s="28"/>
      <c r="K1" s="28"/>
      <c r="L1" s="28"/>
    </row>
    <row r="2" spans="1:12" ht="12.75">
      <c r="A2" s="80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25"/>
      <c r="B3" s="26"/>
      <c r="C3" s="27"/>
      <c r="D3" s="28"/>
      <c r="E3" s="18"/>
      <c r="F3" s="28"/>
      <c r="G3" s="28"/>
      <c r="H3" s="28"/>
      <c r="I3" s="28"/>
      <c r="J3" s="28"/>
      <c r="K3" s="28"/>
      <c r="L3" s="28"/>
    </row>
    <row r="4" spans="4:12" ht="12.75">
      <c r="D4" s="12" t="s">
        <v>46</v>
      </c>
      <c r="E4" s="31">
        <v>3425</v>
      </c>
      <c r="F4" s="32" t="s">
        <v>0</v>
      </c>
      <c r="H4" s="33"/>
      <c r="I4" s="33"/>
      <c r="J4" s="33"/>
      <c r="K4" s="33"/>
      <c r="L4" s="33"/>
    </row>
    <row r="5" spans="4:12" ht="12.75">
      <c r="D5" s="12" t="s">
        <v>47</v>
      </c>
      <c r="E5" s="31"/>
      <c r="F5" s="32"/>
      <c r="H5" s="33"/>
      <c r="I5" s="33"/>
      <c r="J5" s="33"/>
      <c r="K5" s="33"/>
      <c r="L5" s="33"/>
    </row>
    <row r="6" spans="4:12" ht="12.75">
      <c r="D6" s="12" t="s">
        <v>30</v>
      </c>
      <c r="E6" s="31">
        <v>5425</v>
      </c>
      <c r="F6" s="32" t="s">
        <v>45</v>
      </c>
      <c r="H6" s="33"/>
      <c r="I6" s="33"/>
      <c r="J6" s="33"/>
      <c r="K6" s="33"/>
      <c r="L6" s="33"/>
    </row>
    <row r="7" spans="1:12" ht="12.75">
      <c r="A7" s="34" t="s">
        <v>53</v>
      </c>
      <c r="C7" s="35"/>
      <c r="D7" s="33"/>
      <c r="E7" s="33"/>
      <c r="F7" s="33"/>
      <c r="G7" s="33"/>
      <c r="H7" s="33"/>
      <c r="I7" s="33"/>
      <c r="J7" s="33"/>
      <c r="K7" s="33"/>
      <c r="L7" s="33"/>
    </row>
    <row r="8" spans="1:7" ht="12.75">
      <c r="A8" s="36"/>
      <c r="D8" s="37"/>
      <c r="E8" s="18" t="s">
        <v>35</v>
      </c>
      <c r="F8" s="18" t="s">
        <v>36</v>
      </c>
      <c r="G8" s="18" t="s">
        <v>8</v>
      </c>
    </row>
    <row r="9" spans="1:7" ht="12.75">
      <c r="A9" s="36"/>
      <c r="D9" s="38" t="s">
        <v>1</v>
      </c>
      <c r="E9" s="18">
        <f>L47</f>
        <v>11990</v>
      </c>
      <c r="F9" s="18">
        <f>L59</f>
        <v>10300</v>
      </c>
      <c r="G9" s="18">
        <f>F9+E9</f>
        <v>22290</v>
      </c>
    </row>
    <row r="10" spans="1:3" ht="12.75">
      <c r="A10" s="34" t="s">
        <v>34</v>
      </c>
      <c r="C10" s="34"/>
    </row>
    <row r="11" spans="3:12" ht="13.5">
      <c r="C11" s="39"/>
      <c r="D11" s="40"/>
      <c r="E11" s="40"/>
      <c r="F11" s="40"/>
      <c r="G11" s="40"/>
      <c r="H11" s="40"/>
      <c r="I11" s="41"/>
      <c r="J11" s="42"/>
      <c r="K11" s="43"/>
      <c r="L11" s="21" t="s">
        <v>52</v>
      </c>
    </row>
    <row r="12" spans="1:12" s="20" customFormat="1" ht="12.75">
      <c r="A12" s="44"/>
      <c r="B12" s="45"/>
      <c r="C12" s="46"/>
      <c r="D12" s="83" t="s">
        <v>2</v>
      </c>
      <c r="E12" s="83"/>
      <c r="F12" s="84" t="s">
        <v>3</v>
      </c>
      <c r="G12" s="84"/>
      <c r="H12" s="84" t="s">
        <v>4</v>
      </c>
      <c r="I12" s="84"/>
      <c r="J12" s="84" t="s">
        <v>3</v>
      </c>
      <c r="K12" s="84"/>
      <c r="L12" s="84"/>
    </row>
    <row r="13" spans="1:12" s="20" customFormat="1" ht="12.75">
      <c r="A13" s="46"/>
      <c r="B13" s="47"/>
      <c r="C13" s="34" t="s">
        <v>5</v>
      </c>
      <c r="D13" s="82" t="s">
        <v>49</v>
      </c>
      <c r="E13" s="82"/>
      <c r="F13" s="82" t="s">
        <v>51</v>
      </c>
      <c r="G13" s="82"/>
      <c r="H13" s="82" t="s">
        <v>51</v>
      </c>
      <c r="I13" s="82"/>
      <c r="J13" s="82" t="s">
        <v>54</v>
      </c>
      <c r="K13" s="82"/>
      <c r="L13" s="82"/>
    </row>
    <row r="14" spans="1:12" s="20" customFormat="1" ht="12.75">
      <c r="A14" s="48"/>
      <c r="B14" s="49"/>
      <c r="C14" s="48"/>
      <c r="D14" s="1" t="s">
        <v>6</v>
      </c>
      <c r="E14" s="1" t="s">
        <v>7</v>
      </c>
      <c r="F14" s="1" t="s">
        <v>6</v>
      </c>
      <c r="G14" s="1" t="s">
        <v>7</v>
      </c>
      <c r="H14" s="1" t="s">
        <v>6</v>
      </c>
      <c r="I14" s="1" t="s">
        <v>7</v>
      </c>
      <c r="J14" s="1" t="s">
        <v>6</v>
      </c>
      <c r="K14" s="1" t="s">
        <v>7</v>
      </c>
      <c r="L14" s="1" t="s">
        <v>8</v>
      </c>
    </row>
    <row r="15" spans="1:12" s="20" customFormat="1" ht="12.75">
      <c r="A15" s="46"/>
      <c r="B15" s="47"/>
      <c r="C15" s="46"/>
      <c r="D15" s="19"/>
      <c r="E15" s="19"/>
      <c r="F15" s="19"/>
      <c r="G15" s="19"/>
      <c r="H15" s="19"/>
      <c r="I15" s="19"/>
      <c r="J15" s="19"/>
      <c r="K15" s="19"/>
      <c r="L15" s="19"/>
    </row>
    <row r="16" spans="3:12" ht="12.75">
      <c r="C16" s="50" t="s">
        <v>9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1:3" ht="12.75">
      <c r="A17" s="29" t="s">
        <v>10</v>
      </c>
      <c r="B17" s="51">
        <v>3425</v>
      </c>
      <c r="C17" s="50" t="s">
        <v>0</v>
      </c>
    </row>
    <row r="18" spans="2:3" ht="12.75">
      <c r="B18" s="30">
        <v>60</v>
      </c>
      <c r="C18" s="34" t="s">
        <v>11</v>
      </c>
    </row>
    <row r="19" spans="2:3" ht="12.75">
      <c r="B19" s="51">
        <v>60.001</v>
      </c>
      <c r="C19" s="50" t="s">
        <v>12</v>
      </c>
    </row>
    <row r="20" spans="2:3" ht="12.75">
      <c r="B20" s="30">
        <v>37</v>
      </c>
      <c r="C20" s="34" t="s">
        <v>13</v>
      </c>
    </row>
    <row r="21" spans="2:12" ht="12.75">
      <c r="B21" s="30" t="s">
        <v>14</v>
      </c>
      <c r="C21" s="34" t="s">
        <v>15</v>
      </c>
      <c r="D21" s="2">
        <v>12683</v>
      </c>
      <c r="E21" s="3">
        <v>0</v>
      </c>
      <c r="F21" s="4">
        <v>8352</v>
      </c>
      <c r="G21" s="3">
        <v>0</v>
      </c>
      <c r="H21" s="2">
        <v>11186</v>
      </c>
      <c r="I21" s="3">
        <v>0</v>
      </c>
      <c r="J21" s="77">
        <f>8540-2</f>
        <v>8538</v>
      </c>
      <c r="K21" s="3">
        <v>0</v>
      </c>
      <c r="L21" s="4">
        <f>SUM(J21:K21)</f>
        <v>8538</v>
      </c>
    </row>
    <row r="22" spans="2:12" ht="12.75">
      <c r="B22" s="30" t="s">
        <v>16</v>
      </c>
      <c r="C22" s="34" t="s">
        <v>17</v>
      </c>
      <c r="D22" s="3">
        <v>0</v>
      </c>
      <c r="E22" s="3">
        <v>0</v>
      </c>
      <c r="F22" s="4">
        <v>150</v>
      </c>
      <c r="G22" s="3">
        <v>0</v>
      </c>
      <c r="H22" s="2">
        <v>150</v>
      </c>
      <c r="I22" s="3">
        <v>0</v>
      </c>
      <c r="J22" s="77">
        <v>1</v>
      </c>
      <c r="K22" s="3">
        <v>0</v>
      </c>
      <c r="L22" s="4">
        <f>SUM(J22:K22)</f>
        <v>1</v>
      </c>
    </row>
    <row r="23" spans="2:12" ht="12.75">
      <c r="B23" s="30" t="s">
        <v>18</v>
      </c>
      <c r="C23" s="34" t="s">
        <v>19</v>
      </c>
      <c r="D23" s="2">
        <v>404</v>
      </c>
      <c r="E23" s="3">
        <v>0</v>
      </c>
      <c r="F23" s="4">
        <v>300</v>
      </c>
      <c r="G23" s="3">
        <v>0</v>
      </c>
      <c r="H23" s="2">
        <v>1931</v>
      </c>
      <c r="I23" s="3">
        <v>0</v>
      </c>
      <c r="J23" s="77">
        <v>1400</v>
      </c>
      <c r="K23" s="3">
        <v>0</v>
      </c>
      <c r="L23" s="4">
        <f>SUM(J23:K23)</f>
        <v>1400</v>
      </c>
    </row>
    <row r="24" spans="2:12" ht="12.75">
      <c r="B24" s="30" t="s">
        <v>41</v>
      </c>
      <c r="C24" s="34" t="s">
        <v>40</v>
      </c>
      <c r="D24" s="3">
        <v>0</v>
      </c>
      <c r="E24" s="3">
        <v>0</v>
      </c>
      <c r="F24" s="4">
        <v>50</v>
      </c>
      <c r="G24" s="3">
        <v>0</v>
      </c>
      <c r="H24" s="2">
        <v>300</v>
      </c>
      <c r="I24" s="3">
        <v>0</v>
      </c>
      <c r="J24" s="77">
        <v>1</v>
      </c>
      <c r="K24" s="3">
        <v>0</v>
      </c>
      <c r="L24" s="4">
        <f>SUM(J24:K24)</f>
        <v>1</v>
      </c>
    </row>
    <row r="25" spans="1:12" ht="12.75">
      <c r="A25" s="29" t="s">
        <v>8</v>
      </c>
      <c r="B25" s="30">
        <v>37</v>
      </c>
      <c r="C25" s="34" t="s">
        <v>13</v>
      </c>
      <c r="D25" s="52">
        <f aca="true" t="shared" si="0" ref="D25:L25">SUM(D21:D24)</f>
        <v>13087</v>
      </c>
      <c r="E25" s="5">
        <f t="shared" si="0"/>
        <v>0</v>
      </c>
      <c r="F25" s="6">
        <f t="shared" si="0"/>
        <v>8852</v>
      </c>
      <c r="G25" s="5">
        <f t="shared" si="0"/>
        <v>0</v>
      </c>
      <c r="H25" s="52">
        <f t="shared" si="0"/>
        <v>13567</v>
      </c>
      <c r="I25" s="5">
        <f t="shared" si="0"/>
        <v>0</v>
      </c>
      <c r="J25" s="6">
        <f t="shared" si="0"/>
        <v>9940</v>
      </c>
      <c r="K25" s="5">
        <f t="shared" si="0"/>
        <v>0</v>
      </c>
      <c r="L25" s="6">
        <f t="shared" si="0"/>
        <v>9940</v>
      </c>
    </row>
    <row r="26" spans="1:12" ht="13.5" customHeight="1">
      <c r="A26" s="29" t="s">
        <v>8</v>
      </c>
      <c r="B26" s="51">
        <v>60.001</v>
      </c>
      <c r="C26" s="50" t="s">
        <v>12</v>
      </c>
      <c r="D26" s="52">
        <f aca="true" t="shared" si="1" ref="D26:L26">D25</f>
        <v>13087</v>
      </c>
      <c r="E26" s="5">
        <f t="shared" si="1"/>
        <v>0</v>
      </c>
      <c r="F26" s="6">
        <f>F25</f>
        <v>8852</v>
      </c>
      <c r="G26" s="5">
        <f>G25</f>
        <v>0</v>
      </c>
      <c r="H26" s="52">
        <f t="shared" si="1"/>
        <v>13567</v>
      </c>
      <c r="I26" s="5">
        <f t="shared" si="1"/>
        <v>0</v>
      </c>
      <c r="J26" s="6">
        <f t="shared" si="1"/>
        <v>9940</v>
      </c>
      <c r="K26" s="5">
        <f t="shared" si="1"/>
        <v>0</v>
      </c>
      <c r="L26" s="6">
        <f t="shared" si="1"/>
        <v>9940</v>
      </c>
    </row>
    <row r="27" spans="3:12" ht="12.75">
      <c r="C27" s="34"/>
      <c r="D27" s="7"/>
      <c r="E27" s="7"/>
      <c r="F27" s="8"/>
      <c r="G27" s="7"/>
      <c r="H27" s="8"/>
      <c r="I27" s="7"/>
      <c r="J27" s="8"/>
      <c r="K27" s="7"/>
      <c r="L27" s="8"/>
    </row>
    <row r="28" spans="2:4" ht="12.75">
      <c r="B28" s="53">
        <v>60.2</v>
      </c>
      <c r="C28" s="50" t="s">
        <v>20</v>
      </c>
      <c r="D28" s="2"/>
    </row>
    <row r="29" spans="2:4" ht="25.5">
      <c r="B29" s="30">
        <v>60</v>
      </c>
      <c r="C29" s="54" t="s">
        <v>57</v>
      </c>
      <c r="D29" s="2"/>
    </row>
    <row r="30" spans="2:12" ht="12.75">
      <c r="B30" s="30" t="s">
        <v>21</v>
      </c>
      <c r="C30" s="34" t="s">
        <v>22</v>
      </c>
      <c r="D30" s="2">
        <v>2172</v>
      </c>
      <c r="E30" s="3">
        <v>0</v>
      </c>
      <c r="F30" s="3">
        <v>0</v>
      </c>
      <c r="G30" s="3">
        <v>0</v>
      </c>
      <c r="H30" s="2">
        <v>1500</v>
      </c>
      <c r="I30" s="3">
        <v>0</v>
      </c>
      <c r="J30" s="4">
        <v>2000</v>
      </c>
      <c r="K30" s="3">
        <v>0</v>
      </c>
      <c r="L30" s="4">
        <f>SUM(J30:K30)</f>
        <v>2000</v>
      </c>
    </row>
    <row r="31" spans="1:12" ht="25.5">
      <c r="A31" s="25" t="s">
        <v>8</v>
      </c>
      <c r="B31" s="26">
        <v>60</v>
      </c>
      <c r="C31" s="54" t="s">
        <v>57</v>
      </c>
      <c r="D31" s="52">
        <f aca="true" t="shared" si="2" ref="D31:L32">D30</f>
        <v>2172</v>
      </c>
      <c r="E31" s="5">
        <f t="shared" si="2"/>
        <v>0</v>
      </c>
      <c r="F31" s="5">
        <f>F30</f>
        <v>0</v>
      </c>
      <c r="G31" s="5">
        <f>G30</f>
        <v>0</v>
      </c>
      <c r="H31" s="52">
        <f t="shared" si="2"/>
        <v>1500</v>
      </c>
      <c r="I31" s="5">
        <f t="shared" si="2"/>
        <v>0</v>
      </c>
      <c r="J31" s="6">
        <f t="shared" si="2"/>
        <v>2000</v>
      </c>
      <c r="K31" s="5">
        <f t="shared" si="2"/>
        <v>0</v>
      </c>
      <c r="L31" s="6">
        <f t="shared" si="2"/>
        <v>2000</v>
      </c>
    </row>
    <row r="32" spans="1:12" ht="12" customHeight="1">
      <c r="A32" s="25" t="s">
        <v>8</v>
      </c>
      <c r="B32" s="55">
        <v>60.2</v>
      </c>
      <c r="C32" s="56" t="s">
        <v>20</v>
      </c>
      <c r="D32" s="52">
        <f t="shared" si="2"/>
        <v>2172</v>
      </c>
      <c r="E32" s="5">
        <f t="shared" si="2"/>
        <v>0</v>
      </c>
      <c r="F32" s="5">
        <f>F31</f>
        <v>0</v>
      </c>
      <c r="G32" s="5">
        <f>G31</f>
        <v>0</v>
      </c>
      <c r="H32" s="52">
        <f t="shared" si="2"/>
        <v>1500</v>
      </c>
      <c r="I32" s="5">
        <f t="shared" si="2"/>
        <v>0</v>
      </c>
      <c r="J32" s="6">
        <f t="shared" si="2"/>
        <v>2000</v>
      </c>
      <c r="K32" s="5">
        <f t="shared" si="2"/>
        <v>0</v>
      </c>
      <c r="L32" s="6">
        <f t="shared" si="2"/>
        <v>2000</v>
      </c>
    </row>
    <row r="33" spans="1:12" ht="12.75">
      <c r="A33" s="25"/>
      <c r="B33" s="57"/>
      <c r="C33" s="56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25"/>
      <c r="B34" s="57">
        <v>60.004</v>
      </c>
      <c r="C34" s="58" t="s">
        <v>37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25"/>
      <c r="B35" s="25">
        <v>61</v>
      </c>
      <c r="C35" s="25" t="s">
        <v>38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39"/>
      <c r="B36" s="59" t="s">
        <v>39</v>
      </c>
      <c r="C36" s="39" t="s">
        <v>40</v>
      </c>
      <c r="D36" s="60">
        <v>2000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f>SUM(J36:K36)</f>
        <v>0</v>
      </c>
    </row>
    <row r="37" spans="1:12" ht="39" customHeight="1">
      <c r="A37" s="25"/>
      <c r="B37" s="26" t="s">
        <v>28</v>
      </c>
      <c r="C37" s="61" t="s">
        <v>55</v>
      </c>
      <c r="D37" s="11">
        <v>0</v>
      </c>
      <c r="E37" s="11">
        <v>0</v>
      </c>
      <c r="F37" s="23">
        <v>897</v>
      </c>
      <c r="G37" s="23">
        <v>0</v>
      </c>
      <c r="H37" s="22">
        <v>897</v>
      </c>
      <c r="I37" s="11">
        <v>0</v>
      </c>
      <c r="J37" s="23">
        <v>50</v>
      </c>
      <c r="K37" s="23">
        <v>0</v>
      </c>
      <c r="L37" s="23">
        <f>J37</f>
        <v>50</v>
      </c>
    </row>
    <row r="38" spans="1:12" ht="12.75">
      <c r="A38" s="29" t="s">
        <v>8</v>
      </c>
      <c r="B38" s="29">
        <v>61</v>
      </c>
      <c r="C38" s="29" t="s">
        <v>38</v>
      </c>
      <c r="D38" s="22">
        <f aca="true" t="shared" si="3" ref="D38:I38">SUM(D36:D37)</f>
        <v>2000</v>
      </c>
      <c r="E38" s="11">
        <f t="shared" si="3"/>
        <v>0</v>
      </c>
      <c r="F38" s="23">
        <f>SUM(F36:F37)</f>
        <v>897</v>
      </c>
      <c r="G38" s="23">
        <f>SUM(G36:G37)</f>
        <v>0</v>
      </c>
      <c r="H38" s="22">
        <f t="shared" si="3"/>
        <v>897</v>
      </c>
      <c r="I38" s="11">
        <f t="shared" si="3"/>
        <v>0</v>
      </c>
      <c r="J38" s="23">
        <f>SUM(J36:J37)</f>
        <v>50</v>
      </c>
      <c r="K38" s="23">
        <f>SUM(K36:K37)</f>
        <v>0</v>
      </c>
      <c r="L38" s="23">
        <f>SUM(L36:L37)</f>
        <v>50</v>
      </c>
    </row>
    <row r="39" spans="1:12" ht="12.75">
      <c r="A39" s="25" t="s">
        <v>8</v>
      </c>
      <c r="B39" s="57">
        <v>60.004</v>
      </c>
      <c r="C39" s="58" t="s">
        <v>37</v>
      </c>
      <c r="D39" s="52">
        <f aca="true" t="shared" si="4" ref="D39:L39">D38</f>
        <v>2000</v>
      </c>
      <c r="E39" s="5">
        <f t="shared" si="4"/>
        <v>0</v>
      </c>
      <c r="F39" s="24">
        <f>F38</f>
        <v>897</v>
      </c>
      <c r="G39" s="24">
        <f>G38</f>
        <v>0</v>
      </c>
      <c r="H39" s="52">
        <f t="shared" si="4"/>
        <v>897</v>
      </c>
      <c r="I39" s="5">
        <f t="shared" si="4"/>
        <v>0</v>
      </c>
      <c r="J39" s="24">
        <f t="shared" si="4"/>
        <v>50</v>
      </c>
      <c r="K39" s="24">
        <f t="shared" si="4"/>
        <v>0</v>
      </c>
      <c r="L39" s="24">
        <f t="shared" si="4"/>
        <v>50</v>
      </c>
    </row>
    <row r="40" spans="2:12" ht="12.75">
      <c r="B40" s="51"/>
      <c r="C40" s="62"/>
      <c r="D40" s="7"/>
      <c r="E40" s="7"/>
      <c r="F40" s="7"/>
      <c r="G40" s="7"/>
      <c r="H40" s="7"/>
      <c r="I40" s="7"/>
      <c r="J40" s="7"/>
      <c r="K40" s="7"/>
      <c r="L40" s="7"/>
    </row>
    <row r="41" spans="2:12" ht="12.75">
      <c r="B41" s="53">
        <v>60.8</v>
      </c>
      <c r="C41" s="50" t="s">
        <v>31</v>
      </c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 s="30" t="s">
        <v>42</v>
      </c>
      <c r="C42" s="63" t="s">
        <v>33</v>
      </c>
      <c r="D42" s="64">
        <v>2010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f>SUM(J42:K42)</f>
        <v>0</v>
      </c>
    </row>
    <row r="43" spans="2:12" ht="12.75">
      <c r="B43" s="30" t="s">
        <v>43</v>
      </c>
      <c r="C43" s="63" t="s">
        <v>44</v>
      </c>
      <c r="D43" s="64">
        <v>1274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f>SUM(J43:K43)</f>
        <v>0</v>
      </c>
    </row>
    <row r="44" spans="1:12" ht="12.75">
      <c r="A44" s="29" t="s">
        <v>8</v>
      </c>
      <c r="B44" s="53">
        <v>60.8</v>
      </c>
      <c r="C44" s="50" t="s">
        <v>31</v>
      </c>
      <c r="D44" s="52">
        <f aca="true" t="shared" si="5" ref="D44:L44">SUM(D42:D43)</f>
        <v>3284</v>
      </c>
      <c r="E44" s="5">
        <f t="shared" si="5"/>
        <v>0</v>
      </c>
      <c r="F44" s="5">
        <f t="shared" si="5"/>
        <v>0</v>
      </c>
      <c r="G44" s="5">
        <f t="shared" si="5"/>
        <v>0</v>
      </c>
      <c r="H44" s="5">
        <f t="shared" si="5"/>
        <v>0</v>
      </c>
      <c r="I44" s="5">
        <f t="shared" si="5"/>
        <v>0</v>
      </c>
      <c r="J44" s="5">
        <f t="shared" si="5"/>
        <v>0</v>
      </c>
      <c r="K44" s="5">
        <f t="shared" si="5"/>
        <v>0</v>
      </c>
      <c r="L44" s="5">
        <f t="shared" si="5"/>
        <v>0</v>
      </c>
    </row>
    <row r="45" spans="1:12" ht="12.75">
      <c r="A45" s="29" t="s">
        <v>8</v>
      </c>
      <c r="B45" s="30">
        <v>60</v>
      </c>
      <c r="C45" s="34" t="s">
        <v>11</v>
      </c>
      <c r="D45" s="12">
        <f aca="true" t="shared" si="6" ref="D45:L45">D44+D32+D26+D39</f>
        <v>20543</v>
      </c>
      <c r="E45" s="13">
        <f t="shared" si="6"/>
        <v>0</v>
      </c>
      <c r="F45" s="14">
        <f t="shared" si="6"/>
        <v>9749</v>
      </c>
      <c r="G45" s="13">
        <f t="shared" si="6"/>
        <v>0</v>
      </c>
      <c r="H45" s="12">
        <f t="shared" si="6"/>
        <v>15964</v>
      </c>
      <c r="I45" s="13">
        <f t="shared" si="6"/>
        <v>0</v>
      </c>
      <c r="J45" s="14">
        <f t="shared" si="6"/>
        <v>11990</v>
      </c>
      <c r="K45" s="13">
        <f t="shared" si="6"/>
        <v>0</v>
      </c>
      <c r="L45" s="14">
        <f t="shared" si="6"/>
        <v>11990</v>
      </c>
    </row>
    <row r="46" spans="1:12" ht="12.75">
      <c r="A46" s="29" t="s">
        <v>8</v>
      </c>
      <c r="B46" s="51">
        <v>3425</v>
      </c>
      <c r="C46" s="50" t="s">
        <v>0</v>
      </c>
      <c r="D46" s="65">
        <f aca="true" t="shared" si="7" ref="D46:I47">D45</f>
        <v>20543</v>
      </c>
      <c r="E46" s="15">
        <f t="shared" si="7"/>
        <v>0</v>
      </c>
      <c r="F46" s="16">
        <f>F45</f>
        <v>9749</v>
      </c>
      <c r="G46" s="15">
        <f>G45</f>
        <v>0</v>
      </c>
      <c r="H46" s="65">
        <f t="shared" si="7"/>
        <v>15964</v>
      </c>
      <c r="I46" s="15">
        <f t="shared" si="7"/>
        <v>0</v>
      </c>
      <c r="J46" s="16">
        <f aca="true" t="shared" si="8" ref="J46:L47">J45</f>
        <v>11990</v>
      </c>
      <c r="K46" s="15">
        <f t="shared" si="8"/>
        <v>0</v>
      </c>
      <c r="L46" s="16">
        <f t="shared" si="8"/>
        <v>11990</v>
      </c>
    </row>
    <row r="47" spans="1:12" ht="12.75">
      <c r="A47" s="66" t="s">
        <v>8</v>
      </c>
      <c r="B47" s="67"/>
      <c r="C47" s="68" t="s">
        <v>9</v>
      </c>
      <c r="D47" s="65">
        <f t="shared" si="7"/>
        <v>20543</v>
      </c>
      <c r="E47" s="15">
        <f t="shared" si="7"/>
        <v>0</v>
      </c>
      <c r="F47" s="16">
        <f>F46</f>
        <v>9749</v>
      </c>
      <c r="G47" s="15">
        <f>G46</f>
        <v>0</v>
      </c>
      <c r="H47" s="65">
        <f t="shared" si="7"/>
        <v>15964</v>
      </c>
      <c r="I47" s="15">
        <f t="shared" si="7"/>
        <v>0</v>
      </c>
      <c r="J47" s="16">
        <f t="shared" si="8"/>
        <v>11990</v>
      </c>
      <c r="K47" s="15">
        <f t="shared" si="8"/>
        <v>0</v>
      </c>
      <c r="L47" s="16">
        <f t="shared" si="8"/>
        <v>11990</v>
      </c>
    </row>
    <row r="49" ht="12.75">
      <c r="C49" s="69" t="s">
        <v>24</v>
      </c>
    </row>
    <row r="50" spans="1:3" ht="25.5">
      <c r="A50" s="29" t="s">
        <v>10</v>
      </c>
      <c r="B50" s="51">
        <v>5425</v>
      </c>
      <c r="C50" s="70" t="s">
        <v>25</v>
      </c>
    </row>
    <row r="51" spans="2:3" ht="12.75">
      <c r="B51" s="71">
        <v>0.6</v>
      </c>
      <c r="C51" s="70" t="s">
        <v>26</v>
      </c>
    </row>
    <row r="52" spans="2:3" ht="12.75">
      <c r="B52" s="30">
        <v>61</v>
      </c>
      <c r="C52" s="63" t="s">
        <v>27</v>
      </c>
    </row>
    <row r="53" spans="2:12" ht="25.5">
      <c r="B53" s="30" t="s">
        <v>28</v>
      </c>
      <c r="C53" s="63" t="s">
        <v>29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4">
        <v>5100</v>
      </c>
      <c r="K53" s="3">
        <v>0</v>
      </c>
      <c r="L53" s="4">
        <f>SUM(J53:K53)</f>
        <v>5100</v>
      </c>
    </row>
    <row r="54" spans="1:12" ht="12.75">
      <c r="A54" s="25"/>
      <c r="B54" s="26" t="s">
        <v>32</v>
      </c>
      <c r="C54" s="61" t="s">
        <v>33</v>
      </c>
      <c r="D54" s="7">
        <v>2000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f>SUM(J54:K54)</f>
        <v>0</v>
      </c>
    </row>
    <row r="55" spans="1:12" ht="25.5">
      <c r="A55" s="25"/>
      <c r="B55" s="26" t="s">
        <v>48</v>
      </c>
      <c r="C55" s="61" t="s">
        <v>50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64">
        <v>5200</v>
      </c>
      <c r="K55" s="10">
        <v>0</v>
      </c>
      <c r="L55" s="64">
        <f>SUM(J55:K55)</f>
        <v>5200</v>
      </c>
    </row>
    <row r="56" spans="1:12" ht="12.75">
      <c r="A56" s="25" t="s">
        <v>8</v>
      </c>
      <c r="B56" s="26">
        <v>61</v>
      </c>
      <c r="C56" s="61" t="s">
        <v>27</v>
      </c>
      <c r="D56" s="6">
        <f aca="true" t="shared" si="9" ref="D56:L56">SUM(D53:D55)</f>
        <v>2000</v>
      </c>
      <c r="E56" s="5">
        <f t="shared" si="9"/>
        <v>0</v>
      </c>
      <c r="F56" s="5">
        <f t="shared" si="9"/>
        <v>0</v>
      </c>
      <c r="G56" s="5">
        <f t="shared" si="9"/>
        <v>0</v>
      </c>
      <c r="H56" s="5">
        <f t="shared" si="9"/>
        <v>0</v>
      </c>
      <c r="I56" s="5">
        <f t="shared" si="9"/>
        <v>0</v>
      </c>
      <c r="J56" s="6">
        <f t="shared" si="9"/>
        <v>10300</v>
      </c>
      <c r="K56" s="5">
        <f t="shared" si="9"/>
        <v>0</v>
      </c>
      <c r="L56" s="6">
        <f t="shared" si="9"/>
        <v>10300</v>
      </c>
    </row>
    <row r="57" spans="1:12" ht="12.75">
      <c r="A57" s="25" t="s">
        <v>8</v>
      </c>
      <c r="B57" s="78">
        <v>0.6</v>
      </c>
      <c r="C57" s="79" t="s">
        <v>26</v>
      </c>
      <c r="D57" s="4">
        <f aca="true" t="shared" si="10" ref="D57:L59">D56</f>
        <v>2000</v>
      </c>
      <c r="E57" s="3">
        <f t="shared" si="10"/>
        <v>0</v>
      </c>
      <c r="F57" s="3">
        <f aca="true" t="shared" si="11" ref="F57:G59">F56</f>
        <v>0</v>
      </c>
      <c r="G57" s="3">
        <f t="shared" si="11"/>
        <v>0</v>
      </c>
      <c r="H57" s="3">
        <f t="shared" si="10"/>
        <v>0</v>
      </c>
      <c r="I57" s="3">
        <f t="shared" si="10"/>
        <v>0</v>
      </c>
      <c r="J57" s="4">
        <f t="shared" si="10"/>
        <v>10300</v>
      </c>
      <c r="K57" s="3">
        <f t="shared" si="10"/>
        <v>0</v>
      </c>
      <c r="L57" s="4">
        <f t="shared" si="10"/>
        <v>10300</v>
      </c>
    </row>
    <row r="58" spans="1:12" ht="25.5">
      <c r="A58" s="29" t="s">
        <v>8</v>
      </c>
      <c r="B58" s="51">
        <v>5425</v>
      </c>
      <c r="C58" s="70" t="s">
        <v>25</v>
      </c>
      <c r="D58" s="52">
        <f t="shared" si="10"/>
        <v>2000</v>
      </c>
      <c r="E58" s="5">
        <f t="shared" si="10"/>
        <v>0</v>
      </c>
      <c r="F58" s="5">
        <f t="shared" si="11"/>
        <v>0</v>
      </c>
      <c r="G58" s="5">
        <f t="shared" si="11"/>
        <v>0</v>
      </c>
      <c r="H58" s="5">
        <f t="shared" si="10"/>
        <v>0</v>
      </c>
      <c r="I58" s="5">
        <f t="shared" si="10"/>
        <v>0</v>
      </c>
      <c r="J58" s="6">
        <f t="shared" si="10"/>
        <v>10300</v>
      </c>
      <c r="K58" s="5">
        <f t="shared" si="10"/>
        <v>0</v>
      </c>
      <c r="L58" s="6">
        <f t="shared" si="10"/>
        <v>10300</v>
      </c>
    </row>
    <row r="59" spans="1:12" ht="12.75">
      <c r="A59" s="66" t="s">
        <v>8</v>
      </c>
      <c r="B59" s="72"/>
      <c r="C59" s="73" t="s">
        <v>24</v>
      </c>
      <c r="D59" s="74">
        <f t="shared" si="10"/>
        <v>2000</v>
      </c>
      <c r="E59" s="17">
        <f t="shared" si="10"/>
        <v>0</v>
      </c>
      <c r="F59" s="17">
        <f t="shared" si="11"/>
        <v>0</v>
      </c>
      <c r="G59" s="17">
        <f t="shared" si="11"/>
        <v>0</v>
      </c>
      <c r="H59" s="17">
        <f t="shared" si="10"/>
        <v>0</v>
      </c>
      <c r="I59" s="17">
        <f t="shared" si="10"/>
        <v>0</v>
      </c>
      <c r="J59" s="76">
        <f t="shared" si="10"/>
        <v>10300</v>
      </c>
      <c r="K59" s="17">
        <f t="shared" si="10"/>
        <v>0</v>
      </c>
      <c r="L59" s="4">
        <f t="shared" si="10"/>
        <v>10300</v>
      </c>
    </row>
    <row r="60" spans="1:12" ht="12.75">
      <c r="A60" s="66" t="s">
        <v>8</v>
      </c>
      <c r="B60" s="72"/>
      <c r="C60" s="73" t="s">
        <v>1</v>
      </c>
      <c r="D60" s="52">
        <f aca="true" t="shared" si="12" ref="D60:L60">D59+D47</f>
        <v>22543</v>
      </c>
      <c r="E60" s="5">
        <f t="shared" si="12"/>
        <v>0</v>
      </c>
      <c r="F60" s="6">
        <f t="shared" si="12"/>
        <v>9749</v>
      </c>
      <c r="G60" s="5">
        <f t="shared" si="12"/>
        <v>0</v>
      </c>
      <c r="H60" s="52">
        <f t="shared" si="12"/>
        <v>15964</v>
      </c>
      <c r="I60" s="5">
        <f t="shared" si="12"/>
        <v>0</v>
      </c>
      <c r="J60" s="6">
        <f t="shared" si="12"/>
        <v>22290</v>
      </c>
      <c r="K60" s="5">
        <f t="shared" si="12"/>
        <v>0</v>
      </c>
      <c r="L60" s="6">
        <f t="shared" si="12"/>
        <v>22290</v>
      </c>
    </row>
    <row r="61" ht="12.75">
      <c r="C61" s="75"/>
    </row>
  </sheetData>
  <sheetProtection/>
  <autoFilter ref="A14:L61"/>
  <mergeCells count="9">
    <mergeCell ref="A2:L2"/>
    <mergeCell ref="D13:E13"/>
    <mergeCell ref="F13:G13"/>
    <mergeCell ref="D12:E12"/>
    <mergeCell ref="F12:G12"/>
    <mergeCell ref="H12:I12"/>
    <mergeCell ref="J12:L12"/>
    <mergeCell ref="H13:I13"/>
    <mergeCell ref="J13:L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5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2012-06-21T15:36:31Z</cp:lastPrinted>
  <dcterms:created xsi:type="dcterms:W3CDTF">2004-06-02T16:26:07Z</dcterms:created>
  <dcterms:modified xsi:type="dcterms:W3CDTF">2012-06-23T10:19:04Z</dcterms:modified>
  <cp:category/>
  <cp:version/>
  <cp:contentType/>
  <cp:contentStatus/>
</cp:coreProperties>
</file>